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II_kwartał_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<sst xmlns="http://schemas.openxmlformats.org/spreadsheetml/2006/main" count="75" uniqueCount="74">
  <si>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Gmina</t>
  </si>
  <si>
    <t>Powiat bolesławiecki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</si>
  <si>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</si>
  <si>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</si>
  <si>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</si>
  <si>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</si>
  <si>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</si>
  <si>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</si>
  <si>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</si>
  <si>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</si>
  <si>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</si>
  <si>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</si>
  <si>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</si>
  <si>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</si>
  <si>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</si>
  <si>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</si>
  <si>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</si>
  <si>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</si>
  <si>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</si>
  <si>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</si>
  <si>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</si>
  <si>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</si>
  <si>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</si>
  <si>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</si>
  <si>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</si>
  <si>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</si>
  <si>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</si>
  <si>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</si>
  <si>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</si>
  <si>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</si>
  <si>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</si>
  <si>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</si>
  <si>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</si>
  <si>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</si>
  <si>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</si>
  <si>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</si>
  <si>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</si>
  <si>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</si>
  <si>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</si>
  <si>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</si>
  <si>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</si>
  <si>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</si>
  <si>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</si>
  <si>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</si>
  <si>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</si>
  <si>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</si>
  <si>
    <t>Suma</t>
  </si>
  <si>
    <t>Liczba</t>
  </si>
  <si>
    <t>mieszkańców</t>
  </si>
  <si>
    <t>ogółem</t>
  </si>
  <si>
    <t>ogółem - część A</t>
  </si>
  <si>
    <t>Z2A</t>
  </si>
  <si>
    <t>Z2B</t>
  </si>
  <si>
    <t>Z2C</t>
  </si>
  <si>
    <t>ZUE</t>
  </si>
  <si>
    <t>R41</t>
  </si>
  <si>
    <t>R42</t>
  </si>
  <si>
    <t>R43</t>
  </si>
  <si>
    <t>R41b</t>
  </si>
  <si>
    <t>RUE</t>
  </si>
  <si>
    <t>wpisanych</t>
  </si>
  <si>
    <t xml:space="preserve"> na wniosek</t>
  </si>
  <si>
    <t>Kod</t>
  </si>
  <si>
    <t>terytorialny</t>
  </si>
  <si>
    <t>Informacje dodatkowe</t>
  </si>
  <si>
    <t>z urzędu</t>
  </si>
  <si>
    <t xml:space="preserve">     o skreśleniu</t>
  </si>
  <si>
    <r>
      <t xml:space="preserve">    </t>
    </r>
    <r>
      <rPr>
        <b/>
        <sz val="11"/>
        <color indexed="8"/>
        <rFont val="Calibri"/>
        <family val="2"/>
      </rPr>
      <t xml:space="preserve">   o dopisaniu</t>
    </r>
  </si>
  <si>
    <t>skreślonych</t>
  </si>
  <si>
    <t>Ogółem</t>
  </si>
  <si>
    <t>ogółem - część B</t>
  </si>
  <si>
    <t xml:space="preserve">                                              Liczba wyborców ujętych w rejestrze wyborców</t>
  </si>
  <si>
    <t>Krajowe  Biuro Wyborcze Delegatura w Jeleniej Górze</t>
  </si>
  <si>
    <t>Meldunek o stanie rejestru wyborców na dzień 30.06.2016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</si>
</sst>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0" xfId="0" applyFont="1" applyBorder="1" applyAlignment="1">
      <alignment/>
    </xf>
    <xf numFmtId="2" fontId="30" fillId="36" borderId="19" xfId="0" applyNumberFormat="1" applyFont="1" applyFill="1" applyBorder="1" applyAlignment="1">
      <alignment vertical="center"/>
    </xf>
    <xf numFmtId="2" fontId="0" fillId="36" borderId="11" xfId="0" applyNumberFormat="1" applyFill="1" applyBorder="1" applyAlignment="1">
      <alignment horizontal="left" vertical="center"/>
    </xf>
    <xf numFmtId="2" fontId="0" fillId="36" borderId="11" xfId="0" applyNumberFormat="1" applyFill="1" applyBorder="1" applyAlignment="1">
      <alignment vertical="center"/>
    </xf>
    <xf numFmtId="2" fontId="0" fillId="36" borderId="12" xfId="0" applyNumberForma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30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30" fillId="4" borderId="15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30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30" fillId="3" borderId="15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30" fillId="3" borderId="15" xfId="0" applyFont="1" applyFill="1" applyBorder="1" applyAlignment="1">
      <alignment/>
    </xf>
    <xf numFmtId="0" fontId="30" fillId="3" borderId="20" xfId="0" applyFont="1" applyFill="1" applyBorder="1" applyAlignment="1">
      <alignment horizontal="center"/>
    </xf>
    <xf numFmtId="0" fontId="30" fillId="3" borderId="20" xfId="0" applyFont="1" applyFill="1" applyBorder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28">
      <selection activeCell="D59" sqref="D59"/>
    </sheetView>
  </sheetViews>
  <sheetFormatPr defaultColWidth="9.140625" defaultRowHeight="15"/>
  <cols>
    <col min="1" max="1" width="10.8515625" style="0" customWidth="1"/>
    <col min="2" max="2" width="27.421875" style="0" customWidth="1"/>
    <col min="3" max="3" width="12.57421875" style="0" customWidth="1"/>
    <col min="4" max="4" width="17.28125" style="0" customWidth="1"/>
    <col min="5" max="5" width="17.7109375" style="0" customWidth="1"/>
    <col min="6" max="7" width="20.57421875" style="0" customWidth="1"/>
    <col min="8" max="8" width="20.00390625" style="0" customWidth="1"/>
    <col min="13" max="13" width="13.7109375" style="0" customWidth="1"/>
  </cols>
  <sheetData>
    <row r="1" spans="1:4" ht="15">
      <c r="A1" s="37" t="s">
        <v>72</v>
      </c>
      <c r="B1" s="37"/>
      <c r="C1" s="37"/>
      <c r="D1" s="37"/>
    </row>
    <row r="2" spans="1:4" ht="15.75" thickBot="1">
      <c r="A2" s="37" t="s">
        <v>73</v>
      </c>
      <c r="B2" s="37"/>
      <c r="C2" s="37"/>
      <c r="D2" s="37"/>
    </row>
    <row r="3" spans="1:18" ht="15.75" thickBot="1">
      <c r="A3" s="32" t="s">
        <v>62</v>
      </c>
      <c r="B3" s="32"/>
      <c r="C3" s="34" t="s">
        <v>47</v>
      </c>
      <c r="D3" s="19" t="s">
        <v>71</v>
      </c>
      <c r="E3" s="20"/>
      <c r="F3" s="21"/>
      <c r="G3" s="21"/>
      <c r="H3" s="22"/>
      <c r="I3" s="23"/>
      <c r="J3" s="24"/>
      <c r="K3" s="24"/>
      <c r="L3" s="25" t="s">
        <v>64</v>
      </c>
      <c r="M3" s="24"/>
      <c r="N3" s="24"/>
      <c r="O3" s="24"/>
      <c r="P3" s="24"/>
      <c r="Q3" s="24"/>
      <c r="R3" s="26"/>
    </row>
    <row r="4" spans="1:18" ht="15.75" thickBot="1">
      <c r="A4" s="35" t="s">
        <v>63</v>
      </c>
      <c r="B4" s="35" t="s">
        <v>0</v>
      </c>
      <c r="C4" s="36" t="s">
        <v>48</v>
      </c>
      <c r="D4" s="27" t="s">
        <v>49</v>
      </c>
      <c r="E4" s="28" t="s">
        <v>60</v>
      </c>
      <c r="F4" s="27" t="s">
        <v>60</v>
      </c>
      <c r="G4" s="29"/>
      <c r="H4" s="12"/>
      <c r="I4" s="7"/>
      <c r="J4" s="8" t="s">
        <v>67</v>
      </c>
      <c r="K4" s="9"/>
      <c r="L4" s="10"/>
      <c r="M4" s="2" t="s">
        <v>69</v>
      </c>
      <c r="N4" s="3"/>
      <c r="O4" s="4" t="s">
        <v>66</v>
      </c>
      <c r="P4" s="3"/>
      <c r="Q4" s="3"/>
      <c r="R4" s="5"/>
    </row>
    <row r="5" spans="1:18" ht="15.75" thickBot="1">
      <c r="A5" s="33"/>
      <c r="B5" s="33"/>
      <c r="C5" s="33"/>
      <c r="D5" s="30"/>
      <c r="E5" s="30" t="s">
        <v>65</v>
      </c>
      <c r="F5" s="30" t="s">
        <v>61</v>
      </c>
      <c r="G5" s="31" t="s">
        <v>50</v>
      </c>
      <c r="H5" s="13" t="s">
        <v>70</v>
      </c>
      <c r="I5" s="11" t="s">
        <v>51</v>
      </c>
      <c r="J5" s="11" t="s">
        <v>52</v>
      </c>
      <c r="K5" s="11" t="s">
        <v>53</v>
      </c>
      <c r="L5" s="1" t="s">
        <v>54</v>
      </c>
      <c r="M5" s="6" t="s">
        <v>68</v>
      </c>
      <c r="N5" s="2" t="s">
        <v>55</v>
      </c>
      <c r="O5" s="2" t="s">
        <v>56</v>
      </c>
      <c r="P5" s="2" t="s">
        <v>57</v>
      </c>
      <c r="Q5" s="2" t="s">
        <v>58</v>
      </c>
      <c r="R5" s="2" t="s">
        <v>59</v>
      </c>
    </row>
    <row r="6" spans="1:18" ht="15">
      <c r="A6" s="14" t="s">
        <v>1</v>
      </c>
      <c r="B6" s="14"/>
      <c r="C6" s="14">
        <v>86802</v>
      </c>
      <c r="D6" s="14">
        <v>71012</v>
      </c>
      <c r="E6" s="14">
        <v>70556</v>
      </c>
      <c r="F6" s="14">
        <v>456</v>
      </c>
      <c r="G6" s="14">
        <v>453</v>
      </c>
      <c r="H6" s="14">
        <v>3</v>
      </c>
      <c r="I6" s="14">
        <v>384</v>
      </c>
      <c r="J6" s="14">
        <v>13</v>
      </c>
      <c r="K6" s="14">
        <v>56</v>
      </c>
      <c r="L6" s="14">
        <v>3</v>
      </c>
      <c r="M6" s="14">
        <v>517</v>
      </c>
      <c r="N6" s="14">
        <v>169</v>
      </c>
      <c r="O6" s="14">
        <v>292</v>
      </c>
      <c r="P6" s="14">
        <v>56</v>
      </c>
      <c r="Q6" s="14">
        <v>0</v>
      </c>
      <c r="R6" s="14">
        <v>0</v>
      </c>
    </row>
    <row r="7" spans="1:18" ht="15">
      <c r="A7" s="15" t="str">
        <f>"020101"</f>
        <v>020101</v>
      </c>
      <c r="B7" s="15" t="s">
        <v>2</v>
      </c>
      <c r="C7" s="15">
        <v>37143</v>
      </c>
      <c r="D7" s="15">
        <v>31162</v>
      </c>
      <c r="E7" s="15">
        <v>31087</v>
      </c>
      <c r="F7" s="15">
        <v>75</v>
      </c>
      <c r="G7" s="15">
        <v>75</v>
      </c>
      <c r="H7" s="15">
        <v>0</v>
      </c>
      <c r="I7" s="15">
        <v>60</v>
      </c>
      <c r="J7" s="15">
        <v>6</v>
      </c>
      <c r="K7" s="15">
        <v>9</v>
      </c>
      <c r="L7" s="15">
        <v>0</v>
      </c>
      <c r="M7" s="15">
        <v>252</v>
      </c>
      <c r="N7" s="15">
        <v>69</v>
      </c>
      <c r="O7" s="15">
        <v>174</v>
      </c>
      <c r="P7" s="15">
        <v>9</v>
      </c>
      <c r="Q7" s="15">
        <v>0</v>
      </c>
      <c r="R7" s="15">
        <v>0</v>
      </c>
    </row>
    <row r="8" spans="1:18" ht="15">
      <c r="A8" s="15" t="str">
        <f>"020102"</f>
        <v>020102</v>
      </c>
      <c r="B8" s="15" t="s">
        <v>3</v>
      </c>
      <c r="C8" s="15">
        <v>13822</v>
      </c>
      <c r="D8" s="15">
        <v>11093</v>
      </c>
      <c r="E8" s="15">
        <v>11060</v>
      </c>
      <c r="F8" s="15">
        <v>33</v>
      </c>
      <c r="G8" s="15">
        <v>33</v>
      </c>
      <c r="H8" s="15">
        <v>0</v>
      </c>
      <c r="I8" s="15">
        <v>26</v>
      </c>
      <c r="J8" s="15">
        <v>0</v>
      </c>
      <c r="K8" s="15">
        <v>7</v>
      </c>
      <c r="L8" s="15">
        <v>0</v>
      </c>
      <c r="M8" s="15">
        <v>63</v>
      </c>
      <c r="N8" s="15">
        <v>26</v>
      </c>
      <c r="O8" s="15">
        <v>30</v>
      </c>
      <c r="P8" s="15">
        <v>7</v>
      </c>
      <c r="Q8" s="15">
        <v>0</v>
      </c>
      <c r="R8" s="15">
        <v>0</v>
      </c>
    </row>
    <row r="9" spans="1:18" ht="15">
      <c r="A9" s="15" t="str">
        <f>"020103"</f>
        <v>020103</v>
      </c>
      <c r="B9" s="15" t="s">
        <v>4</v>
      </c>
      <c r="C9" s="15">
        <v>5430</v>
      </c>
      <c r="D9" s="15">
        <v>4549</v>
      </c>
      <c r="E9" s="15">
        <v>4421</v>
      </c>
      <c r="F9" s="15">
        <v>128</v>
      </c>
      <c r="G9" s="15">
        <v>125</v>
      </c>
      <c r="H9" s="15">
        <v>3</v>
      </c>
      <c r="I9" s="15">
        <v>112</v>
      </c>
      <c r="J9" s="15">
        <v>3</v>
      </c>
      <c r="K9" s="15">
        <v>10</v>
      </c>
      <c r="L9" s="15">
        <v>3</v>
      </c>
      <c r="M9" s="15">
        <v>55</v>
      </c>
      <c r="N9" s="15">
        <v>20</v>
      </c>
      <c r="O9" s="15">
        <v>25</v>
      </c>
      <c r="P9" s="15">
        <v>10</v>
      </c>
      <c r="Q9" s="15">
        <v>0</v>
      </c>
      <c r="R9" s="15">
        <v>0</v>
      </c>
    </row>
    <row r="10" spans="1:18" ht="15">
      <c r="A10" s="15" t="str">
        <f>"020104"</f>
        <v>020104</v>
      </c>
      <c r="B10" s="15" t="s">
        <v>5</v>
      </c>
      <c r="C10" s="15">
        <v>15028</v>
      </c>
      <c r="D10" s="15">
        <v>11981</v>
      </c>
      <c r="E10" s="15">
        <v>11948</v>
      </c>
      <c r="F10" s="15">
        <v>33</v>
      </c>
      <c r="G10" s="15">
        <v>33</v>
      </c>
      <c r="H10" s="15">
        <v>0</v>
      </c>
      <c r="I10" s="15">
        <v>29</v>
      </c>
      <c r="J10" s="15">
        <v>0</v>
      </c>
      <c r="K10" s="15">
        <v>4</v>
      </c>
      <c r="L10" s="15">
        <v>0</v>
      </c>
      <c r="M10" s="15">
        <v>61</v>
      </c>
      <c r="N10" s="15">
        <v>28</v>
      </c>
      <c r="O10" s="15">
        <v>29</v>
      </c>
      <c r="P10" s="15">
        <v>4</v>
      </c>
      <c r="Q10" s="15">
        <v>0</v>
      </c>
      <c r="R10" s="15">
        <v>0</v>
      </c>
    </row>
    <row r="11" spans="1:18" ht="15">
      <c r="A11" s="15" t="str">
        <f>"020105"</f>
        <v>020105</v>
      </c>
      <c r="B11" s="15" t="s">
        <v>6</v>
      </c>
      <c r="C11" s="15">
        <v>6894</v>
      </c>
      <c r="D11" s="15">
        <v>5476</v>
      </c>
      <c r="E11" s="15">
        <v>5342</v>
      </c>
      <c r="F11" s="15">
        <v>134</v>
      </c>
      <c r="G11" s="15">
        <v>134</v>
      </c>
      <c r="H11" s="15">
        <v>0</v>
      </c>
      <c r="I11" s="15">
        <v>118</v>
      </c>
      <c r="J11" s="15">
        <v>0</v>
      </c>
      <c r="K11" s="15">
        <v>16</v>
      </c>
      <c r="L11" s="15">
        <v>0</v>
      </c>
      <c r="M11" s="15">
        <v>39</v>
      </c>
      <c r="N11" s="15">
        <v>9</v>
      </c>
      <c r="O11" s="15">
        <v>14</v>
      </c>
      <c r="P11" s="15">
        <v>16</v>
      </c>
      <c r="Q11" s="15">
        <v>0</v>
      </c>
      <c r="R11" s="15">
        <v>0</v>
      </c>
    </row>
    <row r="12" spans="1:18" ht="15">
      <c r="A12" s="15" t="str">
        <f>"020106"</f>
        <v>020106</v>
      </c>
      <c r="B12" s="15" t="s">
        <v>7</v>
      </c>
      <c r="C12" s="15">
        <v>8485</v>
      </c>
      <c r="D12" s="15">
        <v>6751</v>
      </c>
      <c r="E12" s="15">
        <v>6698</v>
      </c>
      <c r="F12" s="15">
        <v>53</v>
      </c>
      <c r="G12" s="15">
        <v>53</v>
      </c>
      <c r="H12" s="15">
        <v>0</v>
      </c>
      <c r="I12" s="15">
        <v>39</v>
      </c>
      <c r="J12" s="15">
        <v>4</v>
      </c>
      <c r="K12" s="15">
        <v>10</v>
      </c>
      <c r="L12" s="15">
        <v>0</v>
      </c>
      <c r="M12" s="15">
        <v>47</v>
      </c>
      <c r="N12" s="15">
        <v>17</v>
      </c>
      <c r="O12" s="15">
        <v>20</v>
      </c>
      <c r="P12" s="15">
        <v>10</v>
      </c>
      <c r="Q12" s="15">
        <v>0</v>
      </c>
      <c r="R12" s="15">
        <v>0</v>
      </c>
    </row>
    <row r="13" spans="1:18" ht="15">
      <c r="A13" s="16" t="s">
        <v>8</v>
      </c>
      <c r="B13" s="16"/>
      <c r="C13" s="16">
        <v>62424</v>
      </c>
      <c r="D13" s="16">
        <v>51916</v>
      </c>
      <c r="E13" s="16">
        <v>50908</v>
      </c>
      <c r="F13" s="16">
        <v>1008</v>
      </c>
      <c r="G13" s="16">
        <v>1000</v>
      </c>
      <c r="H13" s="16">
        <v>8</v>
      </c>
      <c r="I13" s="16">
        <v>839</v>
      </c>
      <c r="J13" s="16">
        <v>52</v>
      </c>
      <c r="K13" s="16">
        <v>109</v>
      </c>
      <c r="L13" s="16">
        <v>8</v>
      </c>
      <c r="M13" s="16">
        <v>795</v>
      </c>
      <c r="N13" s="16">
        <v>317</v>
      </c>
      <c r="O13" s="16">
        <v>369</v>
      </c>
      <c r="P13" s="16">
        <v>109</v>
      </c>
      <c r="Q13" s="16">
        <v>0</v>
      </c>
      <c r="R13" s="16">
        <v>0</v>
      </c>
    </row>
    <row r="14" spans="1:18" ht="15">
      <c r="A14" s="15" t="str">
        <f>"020601"</f>
        <v>020601</v>
      </c>
      <c r="B14" s="15" t="s">
        <v>9</v>
      </c>
      <c r="C14" s="15">
        <v>4789</v>
      </c>
      <c r="D14" s="15">
        <v>4118</v>
      </c>
      <c r="E14" s="15">
        <v>3831</v>
      </c>
      <c r="F14" s="15">
        <v>287</v>
      </c>
      <c r="G14" s="15">
        <v>286</v>
      </c>
      <c r="H14" s="15">
        <v>1</v>
      </c>
      <c r="I14" s="15">
        <v>251</v>
      </c>
      <c r="J14" s="15">
        <v>8</v>
      </c>
      <c r="K14" s="15">
        <v>27</v>
      </c>
      <c r="L14" s="15">
        <v>1</v>
      </c>
      <c r="M14" s="15">
        <v>68</v>
      </c>
      <c r="N14" s="15">
        <v>9</v>
      </c>
      <c r="O14" s="15">
        <v>32</v>
      </c>
      <c r="P14" s="15">
        <v>27</v>
      </c>
      <c r="Q14" s="15">
        <v>0</v>
      </c>
      <c r="R14" s="15">
        <v>0</v>
      </c>
    </row>
    <row r="15" spans="1:18" ht="15">
      <c r="A15" s="15" t="str">
        <f>"020602"</f>
        <v>020602</v>
      </c>
      <c r="B15" s="15" t="s">
        <v>10</v>
      </c>
      <c r="C15" s="15">
        <v>10606</v>
      </c>
      <c r="D15" s="15">
        <v>8895</v>
      </c>
      <c r="E15" s="15">
        <v>8838</v>
      </c>
      <c r="F15" s="15">
        <v>57</v>
      </c>
      <c r="G15" s="15">
        <v>57</v>
      </c>
      <c r="H15" s="15">
        <v>0</v>
      </c>
      <c r="I15" s="15">
        <v>40</v>
      </c>
      <c r="J15" s="15">
        <v>6</v>
      </c>
      <c r="K15" s="15">
        <v>11</v>
      </c>
      <c r="L15" s="15">
        <v>0</v>
      </c>
      <c r="M15" s="15">
        <v>90</v>
      </c>
      <c r="N15" s="15">
        <v>17</v>
      </c>
      <c r="O15" s="15">
        <v>62</v>
      </c>
      <c r="P15" s="15">
        <v>11</v>
      </c>
      <c r="Q15" s="15">
        <v>0</v>
      </c>
      <c r="R15" s="15">
        <v>0</v>
      </c>
    </row>
    <row r="16" spans="1:18" ht="15">
      <c r="A16" s="15" t="str">
        <f>"020603"</f>
        <v>020603</v>
      </c>
      <c r="B16" s="15" t="s">
        <v>11</v>
      </c>
      <c r="C16" s="15">
        <v>6239</v>
      </c>
      <c r="D16" s="15">
        <v>5245</v>
      </c>
      <c r="E16" s="15">
        <v>5148</v>
      </c>
      <c r="F16" s="15">
        <v>97</v>
      </c>
      <c r="G16" s="15">
        <v>97</v>
      </c>
      <c r="H16" s="15">
        <v>0</v>
      </c>
      <c r="I16" s="15">
        <v>78</v>
      </c>
      <c r="J16" s="15">
        <v>0</v>
      </c>
      <c r="K16" s="15">
        <v>19</v>
      </c>
      <c r="L16" s="15">
        <v>0</v>
      </c>
      <c r="M16" s="15">
        <v>61</v>
      </c>
      <c r="N16" s="15">
        <v>7</v>
      </c>
      <c r="O16" s="15">
        <v>35</v>
      </c>
      <c r="P16" s="15">
        <v>19</v>
      </c>
      <c r="Q16" s="15">
        <v>0</v>
      </c>
      <c r="R16" s="15">
        <v>0</v>
      </c>
    </row>
    <row r="17" spans="1:18" ht="15">
      <c r="A17" s="15" t="str">
        <f>"020604"</f>
        <v>020604</v>
      </c>
      <c r="B17" s="15" t="s">
        <v>12</v>
      </c>
      <c r="C17" s="15">
        <v>6234</v>
      </c>
      <c r="D17" s="15">
        <v>5350</v>
      </c>
      <c r="E17" s="15">
        <v>5238</v>
      </c>
      <c r="F17" s="15">
        <v>112</v>
      </c>
      <c r="G17" s="15">
        <v>112</v>
      </c>
      <c r="H17" s="15">
        <v>0</v>
      </c>
      <c r="I17" s="15">
        <v>75</v>
      </c>
      <c r="J17" s="15">
        <v>15</v>
      </c>
      <c r="K17" s="15">
        <v>22</v>
      </c>
      <c r="L17" s="15">
        <v>0</v>
      </c>
      <c r="M17" s="15">
        <v>128</v>
      </c>
      <c r="N17" s="15">
        <v>63</v>
      </c>
      <c r="O17" s="15">
        <v>43</v>
      </c>
      <c r="P17" s="15">
        <v>22</v>
      </c>
      <c r="Q17" s="15">
        <v>0</v>
      </c>
      <c r="R17" s="15">
        <v>0</v>
      </c>
    </row>
    <row r="18" spans="1:18" ht="15">
      <c r="A18" s="15" t="str">
        <f>"020605"</f>
        <v>020605</v>
      </c>
      <c r="B18" s="15" t="s">
        <v>13</v>
      </c>
      <c r="C18" s="15">
        <v>4184</v>
      </c>
      <c r="D18" s="15">
        <v>3428</v>
      </c>
      <c r="E18" s="15">
        <v>3376</v>
      </c>
      <c r="F18" s="15">
        <v>52</v>
      </c>
      <c r="G18" s="15">
        <v>52</v>
      </c>
      <c r="H18" s="15">
        <v>0</v>
      </c>
      <c r="I18" s="15">
        <v>49</v>
      </c>
      <c r="J18" s="15">
        <v>0</v>
      </c>
      <c r="K18" s="15">
        <v>3</v>
      </c>
      <c r="L18" s="15">
        <v>0</v>
      </c>
      <c r="M18" s="15">
        <v>108</v>
      </c>
      <c r="N18" s="15">
        <v>85</v>
      </c>
      <c r="O18" s="15">
        <v>20</v>
      </c>
      <c r="P18" s="15">
        <v>3</v>
      </c>
      <c r="Q18" s="15">
        <v>0</v>
      </c>
      <c r="R18" s="15">
        <v>0</v>
      </c>
    </row>
    <row r="19" spans="1:18" ht="15">
      <c r="A19" s="15" t="str">
        <f>"020606"</f>
        <v>020606</v>
      </c>
      <c r="B19" s="15" t="s">
        <v>14</v>
      </c>
      <c r="C19" s="15">
        <v>7111</v>
      </c>
      <c r="D19" s="15">
        <v>5723</v>
      </c>
      <c r="E19" s="15">
        <v>5619</v>
      </c>
      <c r="F19" s="15">
        <v>104</v>
      </c>
      <c r="G19" s="15">
        <v>104</v>
      </c>
      <c r="H19" s="15">
        <v>0</v>
      </c>
      <c r="I19" s="15">
        <v>98</v>
      </c>
      <c r="J19" s="15">
        <v>4</v>
      </c>
      <c r="K19" s="15">
        <v>2</v>
      </c>
      <c r="L19" s="15">
        <v>0</v>
      </c>
      <c r="M19" s="15">
        <v>46</v>
      </c>
      <c r="N19" s="15">
        <v>14</v>
      </c>
      <c r="O19" s="15">
        <v>30</v>
      </c>
      <c r="P19" s="15">
        <v>2</v>
      </c>
      <c r="Q19" s="15">
        <v>0</v>
      </c>
      <c r="R19" s="15">
        <v>0</v>
      </c>
    </row>
    <row r="20" spans="1:18" ht="15">
      <c r="A20" s="15" t="str">
        <f>"020607"</f>
        <v>020607</v>
      </c>
      <c r="B20" s="15" t="s">
        <v>15</v>
      </c>
      <c r="C20" s="15">
        <v>9995</v>
      </c>
      <c r="D20" s="15">
        <v>8243</v>
      </c>
      <c r="E20" s="15">
        <v>8137</v>
      </c>
      <c r="F20" s="15">
        <v>106</v>
      </c>
      <c r="G20" s="15">
        <v>104</v>
      </c>
      <c r="H20" s="15">
        <v>2</v>
      </c>
      <c r="I20" s="15">
        <v>80</v>
      </c>
      <c r="J20" s="15">
        <v>7</v>
      </c>
      <c r="K20" s="15">
        <v>17</v>
      </c>
      <c r="L20" s="15">
        <v>2</v>
      </c>
      <c r="M20" s="15">
        <v>102</v>
      </c>
      <c r="N20" s="15">
        <v>21</v>
      </c>
      <c r="O20" s="15">
        <v>64</v>
      </c>
      <c r="P20" s="15">
        <v>17</v>
      </c>
      <c r="Q20" s="15">
        <v>0</v>
      </c>
      <c r="R20" s="15">
        <v>0</v>
      </c>
    </row>
    <row r="21" spans="1:18" ht="15">
      <c r="A21" s="15" t="str">
        <f>"020608"</f>
        <v>020608</v>
      </c>
      <c r="B21" s="15" t="s">
        <v>16</v>
      </c>
      <c r="C21" s="15">
        <v>8081</v>
      </c>
      <c r="D21" s="15">
        <v>6673</v>
      </c>
      <c r="E21" s="15">
        <v>6532</v>
      </c>
      <c r="F21" s="15">
        <v>141</v>
      </c>
      <c r="G21" s="15">
        <v>139</v>
      </c>
      <c r="H21" s="15">
        <v>2</v>
      </c>
      <c r="I21" s="15">
        <v>126</v>
      </c>
      <c r="J21" s="15">
        <v>8</v>
      </c>
      <c r="K21" s="15">
        <v>5</v>
      </c>
      <c r="L21" s="15">
        <v>2</v>
      </c>
      <c r="M21" s="15">
        <v>150</v>
      </c>
      <c r="N21" s="15">
        <v>91</v>
      </c>
      <c r="O21" s="15">
        <v>54</v>
      </c>
      <c r="P21" s="15">
        <v>5</v>
      </c>
      <c r="Q21" s="15">
        <v>0</v>
      </c>
      <c r="R21" s="15">
        <v>0</v>
      </c>
    </row>
    <row r="22" spans="1:18" ht="15">
      <c r="A22" s="15" t="str">
        <f>"020609"</f>
        <v>020609</v>
      </c>
      <c r="B22" s="15" t="s">
        <v>17</v>
      </c>
      <c r="C22" s="15">
        <v>5185</v>
      </c>
      <c r="D22" s="15">
        <v>4241</v>
      </c>
      <c r="E22" s="15">
        <v>4189</v>
      </c>
      <c r="F22" s="15">
        <v>52</v>
      </c>
      <c r="G22" s="15">
        <v>49</v>
      </c>
      <c r="H22" s="15">
        <v>3</v>
      </c>
      <c r="I22" s="15">
        <v>42</v>
      </c>
      <c r="J22" s="15">
        <v>4</v>
      </c>
      <c r="K22" s="15">
        <v>3</v>
      </c>
      <c r="L22" s="15">
        <v>3</v>
      </c>
      <c r="M22" s="15">
        <v>42</v>
      </c>
      <c r="N22" s="15">
        <v>10</v>
      </c>
      <c r="O22" s="15">
        <v>29</v>
      </c>
      <c r="P22" s="15">
        <v>3</v>
      </c>
      <c r="Q22" s="15">
        <v>0</v>
      </c>
      <c r="R22" s="15">
        <v>0</v>
      </c>
    </row>
    <row r="23" spans="1:18" ht="15">
      <c r="A23" s="16" t="s">
        <v>18</v>
      </c>
      <c r="B23" s="16"/>
      <c r="C23" s="16">
        <v>43823</v>
      </c>
      <c r="D23" s="16">
        <v>36221</v>
      </c>
      <c r="E23" s="16">
        <v>36101</v>
      </c>
      <c r="F23" s="16">
        <v>120</v>
      </c>
      <c r="G23" s="16">
        <v>119</v>
      </c>
      <c r="H23" s="16">
        <v>1</v>
      </c>
      <c r="I23" s="16">
        <v>100</v>
      </c>
      <c r="J23" s="16">
        <v>1</v>
      </c>
      <c r="K23" s="16">
        <v>18</v>
      </c>
      <c r="L23" s="16">
        <v>1</v>
      </c>
      <c r="M23" s="16">
        <v>361</v>
      </c>
      <c r="N23" s="16">
        <v>179</v>
      </c>
      <c r="O23" s="16">
        <v>164</v>
      </c>
      <c r="P23" s="16">
        <v>18</v>
      </c>
      <c r="Q23" s="16">
        <v>0</v>
      </c>
      <c r="R23" s="16">
        <v>0</v>
      </c>
    </row>
    <row r="24" spans="1:18" ht="15">
      <c r="A24" s="15" t="str">
        <f>"020701"</f>
        <v>020701</v>
      </c>
      <c r="B24" s="15" t="s">
        <v>19</v>
      </c>
      <c r="C24" s="15">
        <v>19230</v>
      </c>
      <c r="D24" s="15">
        <v>16174</v>
      </c>
      <c r="E24" s="15">
        <v>16148</v>
      </c>
      <c r="F24" s="15">
        <v>26</v>
      </c>
      <c r="G24" s="15">
        <v>26</v>
      </c>
      <c r="H24" s="15">
        <v>0</v>
      </c>
      <c r="I24" s="15">
        <v>21</v>
      </c>
      <c r="J24" s="15">
        <v>1</v>
      </c>
      <c r="K24" s="15">
        <v>4</v>
      </c>
      <c r="L24" s="15">
        <v>0</v>
      </c>
      <c r="M24" s="15">
        <v>121</v>
      </c>
      <c r="N24" s="15">
        <v>32</v>
      </c>
      <c r="O24" s="15">
        <v>85</v>
      </c>
      <c r="P24" s="15">
        <v>4</v>
      </c>
      <c r="Q24" s="15">
        <v>0</v>
      </c>
      <c r="R24" s="15">
        <v>0</v>
      </c>
    </row>
    <row r="25" spans="1:18" ht="15">
      <c r="A25" s="15" t="str">
        <f>"020702"</f>
        <v>020702</v>
      </c>
      <c r="B25" s="15" t="s">
        <v>20</v>
      </c>
      <c r="C25" s="15">
        <v>8982</v>
      </c>
      <c r="D25" s="15">
        <v>7091</v>
      </c>
      <c r="E25" s="15">
        <v>7059</v>
      </c>
      <c r="F25" s="15">
        <v>32</v>
      </c>
      <c r="G25" s="15">
        <v>31</v>
      </c>
      <c r="H25" s="15">
        <v>1</v>
      </c>
      <c r="I25" s="15">
        <v>25</v>
      </c>
      <c r="J25" s="15">
        <v>0</v>
      </c>
      <c r="K25" s="15">
        <v>6</v>
      </c>
      <c r="L25" s="15">
        <v>1</v>
      </c>
      <c r="M25" s="15">
        <v>156</v>
      </c>
      <c r="N25" s="15">
        <v>119</v>
      </c>
      <c r="O25" s="15">
        <v>31</v>
      </c>
      <c r="P25" s="15">
        <v>6</v>
      </c>
      <c r="Q25" s="15">
        <v>0</v>
      </c>
      <c r="R25" s="15">
        <v>0</v>
      </c>
    </row>
    <row r="26" spans="1:18" ht="15">
      <c r="A26" s="15" t="str">
        <f>"020703"</f>
        <v>020703</v>
      </c>
      <c r="B26" s="15" t="s">
        <v>21</v>
      </c>
      <c r="C26" s="15">
        <v>11033</v>
      </c>
      <c r="D26" s="15">
        <v>9185</v>
      </c>
      <c r="E26" s="15">
        <v>9142</v>
      </c>
      <c r="F26" s="15">
        <v>43</v>
      </c>
      <c r="G26" s="15">
        <v>43</v>
      </c>
      <c r="H26" s="15">
        <v>0</v>
      </c>
      <c r="I26" s="15">
        <v>36</v>
      </c>
      <c r="J26" s="15">
        <v>0</v>
      </c>
      <c r="K26" s="15">
        <v>7</v>
      </c>
      <c r="L26" s="15">
        <v>0</v>
      </c>
      <c r="M26" s="15">
        <v>64</v>
      </c>
      <c r="N26" s="15">
        <v>21</v>
      </c>
      <c r="O26" s="15">
        <v>36</v>
      </c>
      <c r="P26" s="15">
        <v>7</v>
      </c>
      <c r="Q26" s="15">
        <v>0</v>
      </c>
      <c r="R26" s="15">
        <v>0</v>
      </c>
    </row>
    <row r="27" spans="1:18" ht="15">
      <c r="A27" s="15" t="str">
        <f>"020704"</f>
        <v>020704</v>
      </c>
      <c r="B27" s="15" t="s">
        <v>22</v>
      </c>
      <c r="C27" s="15">
        <v>4578</v>
      </c>
      <c r="D27" s="15">
        <v>3771</v>
      </c>
      <c r="E27" s="15">
        <v>3752</v>
      </c>
      <c r="F27" s="15">
        <v>19</v>
      </c>
      <c r="G27" s="15">
        <v>19</v>
      </c>
      <c r="H27" s="15">
        <v>0</v>
      </c>
      <c r="I27" s="15">
        <v>18</v>
      </c>
      <c r="J27" s="15">
        <v>0</v>
      </c>
      <c r="K27" s="15">
        <v>1</v>
      </c>
      <c r="L27" s="15">
        <v>0</v>
      </c>
      <c r="M27" s="15">
        <v>20</v>
      </c>
      <c r="N27" s="15">
        <v>7</v>
      </c>
      <c r="O27" s="15">
        <v>12</v>
      </c>
      <c r="P27" s="15">
        <v>1</v>
      </c>
      <c r="Q27" s="15">
        <v>0</v>
      </c>
      <c r="R27" s="15">
        <v>0</v>
      </c>
    </row>
    <row r="28" spans="1:18" ht="15">
      <c r="A28" s="16" t="s">
        <v>23</v>
      </c>
      <c r="B28" s="16"/>
      <c r="C28" s="16">
        <v>54218</v>
      </c>
      <c r="D28" s="16">
        <v>44937</v>
      </c>
      <c r="E28" s="16">
        <v>44636</v>
      </c>
      <c r="F28" s="16">
        <v>301</v>
      </c>
      <c r="G28" s="16">
        <v>297</v>
      </c>
      <c r="H28" s="16">
        <v>4</v>
      </c>
      <c r="I28" s="16">
        <v>227</v>
      </c>
      <c r="J28" s="16">
        <v>18</v>
      </c>
      <c r="K28" s="16">
        <v>52</v>
      </c>
      <c r="L28" s="16">
        <v>4</v>
      </c>
      <c r="M28" s="16">
        <v>439</v>
      </c>
      <c r="N28" s="16">
        <v>149</v>
      </c>
      <c r="O28" s="16">
        <v>238</v>
      </c>
      <c r="P28" s="16">
        <v>52</v>
      </c>
      <c r="Q28" s="16">
        <v>0</v>
      </c>
      <c r="R28" s="16">
        <v>0</v>
      </c>
    </row>
    <row r="29" spans="1:18" ht="15">
      <c r="A29" s="15" t="str">
        <f>"021001"</f>
        <v>021001</v>
      </c>
      <c r="B29" s="15" t="s">
        <v>24</v>
      </c>
      <c r="C29" s="15">
        <v>20809</v>
      </c>
      <c r="D29" s="15">
        <v>17576</v>
      </c>
      <c r="E29" s="15">
        <v>17482</v>
      </c>
      <c r="F29" s="15">
        <v>94</v>
      </c>
      <c r="G29" s="15">
        <v>91</v>
      </c>
      <c r="H29" s="15">
        <v>3</v>
      </c>
      <c r="I29" s="15">
        <v>57</v>
      </c>
      <c r="J29" s="15">
        <v>3</v>
      </c>
      <c r="K29" s="15">
        <v>31</v>
      </c>
      <c r="L29" s="15">
        <v>3</v>
      </c>
      <c r="M29" s="15">
        <v>209</v>
      </c>
      <c r="N29" s="15">
        <v>60</v>
      </c>
      <c r="O29" s="15">
        <v>118</v>
      </c>
      <c r="P29" s="15">
        <v>31</v>
      </c>
      <c r="Q29" s="15">
        <v>0</v>
      </c>
      <c r="R29" s="15">
        <v>0</v>
      </c>
    </row>
    <row r="30" spans="1:18" ht="15">
      <c r="A30" s="15" t="str">
        <f>"021002"</f>
        <v>021002</v>
      </c>
      <c r="B30" s="15" t="s">
        <v>25</v>
      </c>
      <c r="C30" s="15">
        <v>4220</v>
      </c>
      <c r="D30" s="15">
        <v>3527</v>
      </c>
      <c r="E30" s="15">
        <v>3481</v>
      </c>
      <c r="F30" s="15">
        <v>46</v>
      </c>
      <c r="G30" s="15">
        <v>45</v>
      </c>
      <c r="H30" s="15">
        <v>1</v>
      </c>
      <c r="I30" s="15">
        <v>40</v>
      </c>
      <c r="J30" s="15">
        <v>3</v>
      </c>
      <c r="K30" s="15">
        <v>2</v>
      </c>
      <c r="L30" s="15">
        <v>1</v>
      </c>
      <c r="M30" s="15">
        <v>33</v>
      </c>
      <c r="N30" s="15">
        <v>9</v>
      </c>
      <c r="O30" s="15">
        <v>22</v>
      </c>
      <c r="P30" s="15">
        <v>2</v>
      </c>
      <c r="Q30" s="15">
        <v>0</v>
      </c>
      <c r="R30" s="15">
        <v>0</v>
      </c>
    </row>
    <row r="31" spans="1:18" ht="15">
      <c r="A31" s="15" t="str">
        <f>"021003"</f>
        <v>021003</v>
      </c>
      <c r="B31" s="15" t="s">
        <v>26</v>
      </c>
      <c r="C31" s="15">
        <v>10077</v>
      </c>
      <c r="D31" s="15">
        <v>8189</v>
      </c>
      <c r="E31" s="15">
        <v>8168</v>
      </c>
      <c r="F31" s="15">
        <v>21</v>
      </c>
      <c r="G31" s="15">
        <v>21</v>
      </c>
      <c r="H31" s="15">
        <v>0</v>
      </c>
      <c r="I31" s="15">
        <v>15</v>
      </c>
      <c r="J31" s="15">
        <v>2</v>
      </c>
      <c r="K31" s="15">
        <v>4</v>
      </c>
      <c r="L31" s="15">
        <v>0</v>
      </c>
      <c r="M31" s="15">
        <v>78</v>
      </c>
      <c r="N31" s="15">
        <v>34</v>
      </c>
      <c r="O31" s="15">
        <v>40</v>
      </c>
      <c r="P31" s="15">
        <v>4</v>
      </c>
      <c r="Q31" s="15">
        <v>0</v>
      </c>
      <c r="R31" s="15">
        <v>0</v>
      </c>
    </row>
    <row r="32" spans="1:18" ht="15">
      <c r="A32" s="15" t="str">
        <f>"021004"</f>
        <v>021004</v>
      </c>
      <c r="B32" s="15" t="s">
        <v>27</v>
      </c>
      <c r="C32" s="15">
        <v>6529</v>
      </c>
      <c r="D32" s="15">
        <v>5229</v>
      </c>
      <c r="E32" s="15">
        <v>5183</v>
      </c>
      <c r="F32" s="15">
        <v>46</v>
      </c>
      <c r="G32" s="15">
        <v>46</v>
      </c>
      <c r="H32" s="15">
        <v>0</v>
      </c>
      <c r="I32" s="15">
        <v>43</v>
      </c>
      <c r="J32" s="15">
        <v>1</v>
      </c>
      <c r="K32" s="15">
        <v>2</v>
      </c>
      <c r="L32" s="15">
        <v>0</v>
      </c>
      <c r="M32" s="15">
        <v>37</v>
      </c>
      <c r="N32" s="15">
        <v>19</v>
      </c>
      <c r="O32" s="15">
        <v>16</v>
      </c>
      <c r="P32" s="15">
        <v>2</v>
      </c>
      <c r="Q32" s="15">
        <v>0</v>
      </c>
      <c r="R32" s="15">
        <v>0</v>
      </c>
    </row>
    <row r="33" spans="1:18" ht="15">
      <c r="A33" s="15" t="str">
        <f>"021005"</f>
        <v>021005</v>
      </c>
      <c r="B33" s="15" t="s">
        <v>28</v>
      </c>
      <c r="C33" s="15">
        <v>6472</v>
      </c>
      <c r="D33" s="15">
        <v>5407</v>
      </c>
      <c r="E33" s="15">
        <v>5340</v>
      </c>
      <c r="F33" s="15">
        <v>67</v>
      </c>
      <c r="G33" s="15">
        <v>67</v>
      </c>
      <c r="H33" s="15">
        <v>0</v>
      </c>
      <c r="I33" s="15">
        <v>47</v>
      </c>
      <c r="J33" s="15">
        <v>8</v>
      </c>
      <c r="K33" s="15">
        <v>12</v>
      </c>
      <c r="L33" s="15">
        <v>0</v>
      </c>
      <c r="M33" s="15">
        <v>40</v>
      </c>
      <c r="N33" s="15">
        <v>10</v>
      </c>
      <c r="O33" s="15">
        <v>18</v>
      </c>
      <c r="P33" s="15">
        <v>12</v>
      </c>
      <c r="Q33" s="15">
        <v>0</v>
      </c>
      <c r="R33" s="15">
        <v>0</v>
      </c>
    </row>
    <row r="34" spans="1:18" ht="15">
      <c r="A34" s="15" t="str">
        <f>"021006"</f>
        <v>021006</v>
      </c>
      <c r="B34" s="15" t="s">
        <v>29</v>
      </c>
      <c r="C34" s="15">
        <v>1610</v>
      </c>
      <c r="D34" s="15">
        <v>1323</v>
      </c>
      <c r="E34" s="15">
        <v>1306</v>
      </c>
      <c r="F34" s="15">
        <v>17</v>
      </c>
      <c r="G34" s="15">
        <v>17</v>
      </c>
      <c r="H34" s="15">
        <v>0</v>
      </c>
      <c r="I34" s="15">
        <v>16</v>
      </c>
      <c r="J34" s="15">
        <v>0</v>
      </c>
      <c r="K34" s="15">
        <v>1</v>
      </c>
      <c r="L34" s="15">
        <v>0</v>
      </c>
      <c r="M34" s="15">
        <v>9</v>
      </c>
      <c r="N34" s="15">
        <v>4</v>
      </c>
      <c r="O34" s="15">
        <v>4</v>
      </c>
      <c r="P34" s="15">
        <v>1</v>
      </c>
      <c r="Q34" s="15">
        <v>0</v>
      </c>
      <c r="R34" s="15">
        <v>0</v>
      </c>
    </row>
    <row r="35" spans="1:18" ht="15">
      <c r="A35" s="15" t="str">
        <f>"021007"</f>
        <v>021007</v>
      </c>
      <c r="B35" s="15" t="s">
        <v>30</v>
      </c>
      <c r="C35" s="15">
        <v>4501</v>
      </c>
      <c r="D35" s="15">
        <v>3686</v>
      </c>
      <c r="E35" s="15">
        <v>3676</v>
      </c>
      <c r="F35" s="15">
        <v>10</v>
      </c>
      <c r="G35" s="15">
        <v>10</v>
      </c>
      <c r="H35" s="15">
        <v>0</v>
      </c>
      <c r="I35" s="15">
        <v>9</v>
      </c>
      <c r="J35" s="15">
        <v>1</v>
      </c>
      <c r="K35" s="15">
        <v>0</v>
      </c>
      <c r="L35" s="15">
        <v>0</v>
      </c>
      <c r="M35" s="15">
        <v>33</v>
      </c>
      <c r="N35" s="15">
        <v>13</v>
      </c>
      <c r="O35" s="15">
        <v>20</v>
      </c>
      <c r="P35" s="15">
        <v>0</v>
      </c>
      <c r="Q35" s="15">
        <v>0</v>
      </c>
      <c r="R35" s="15">
        <v>0</v>
      </c>
    </row>
    <row r="36" spans="1:18" ht="15">
      <c r="A36" s="16" t="s">
        <v>31</v>
      </c>
      <c r="B36" s="16"/>
      <c r="C36" s="16">
        <v>45606</v>
      </c>
      <c r="D36" s="16">
        <v>37883</v>
      </c>
      <c r="E36" s="16">
        <v>37544</v>
      </c>
      <c r="F36" s="16">
        <v>339</v>
      </c>
      <c r="G36" s="16">
        <v>331</v>
      </c>
      <c r="H36" s="16">
        <v>8</v>
      </c>
      <c r="I36" s="16">
        <v>231</v>
      </c>
      <c r="J36" s="16">
        <v>18</v>
      </c>
      <c r="K36" s="16">
        <v>82</v>
      </c>
      <c r="L36" s="16">
        <v>8</v>
      </c>
      <c r="M36" s="16">
        <v>411</v>
      </c>
      <c r="N36" s="16">
        <v>121</v>
      </c>
      <c r="O36" s="16">
        <v>208</v>
      </c>
      <c r="P36" s="16">
        <v>82</v>
      </c>
      <c r="Q36" s="16">
        <v>0</v>
      </c>
      <c r="R36" s="16">
        <v>0</v>
      </c>
    </row>
    <row r="37" spans="1:18" ht="15">
      <c r="A37" s="15" t="str">
        <f>"021201"</f>
        <v>021201</v>
      </c>
      <c r="B37" s="15" t="s">
        <v>32</v>
      </c>
      <c r="C37" s="15">
        <v>9647</v>
      </c>
      <c r="D37" s="15">
        <v>8103</v>
      </c>
      <c r="E37" s="15">
        <v>8069</v>
      </c>
      <c r="F37" s="15">
        <v>34</v>
      </c>
      <c r="G37" s="15">
        <v>33</v>
      </c>
      <c r="H37" s="15">
        <v>1</v>
      </c>
      <c r="I37" s="15">
        <v>23</v>
      </c>
      <c r="J37" s="15">
        <v>3</v>
      </c>
      <c r="K37" s="15">
        <v>7</v>
      </c>
      <c r="L37" s="15">
        <v>1</v>
      </c>
      <c r="M37" s="15">
        <v>87</v>
      </c>
      <c r="N37" s="15">
        <v>20</v>
      </c>
      <c r="O37" s="15">
        <v>60</v>
      </c>
      <c r="P37" s="15">
        <v>7</v>
      </c>
      <c r="Q37" s="15">
        <v>0</v>
      </c>
      <c r="R37" s="15">
        <v>0</v>
      </c>
    </row>
    <row r="38" spans="1:18" ht="15">
      <c r="A38" s="15" t="str">
        <f>"021202"</f>
        <v>021202</v>
      </c>
      <c r="B38" s="15" t="s">
        <v>33</v>
      </c>
      <c r="C38" s="15">
        <v>5957</v>
      </c>
      <c r="D38" s="15">
        <v>4884</v>
      </c>
      <c r="E38" s="15">
        <v>4796</v>
      </c>
      <c r="F38" s="15">
        <v>88</v>
      </c>
      <c r="G38" s="15">
        <v>87</v>
      </c>
      <c r="H38" s="15">
        <v>1</v>
      </c>
      <c r="I38" s="15">
        <v>60</v>
      </c>
      <c r="J38" s="15">
        <v>5</v>
      </c>
      <c r="K38" s="15">
        <v>22</v>
      </c>
      <c r="L38" s="15">
        <v>1</v>
      </c>
      <c r="M38" s="15">
        <v>76</v>
      </c>
      <c r="N38" s="15">
        <v>15</v>
      </c>
      <c r="O38" s="15">
        <v>39</v>
      </c>
      <c r="P38" s="15">
        <v>22</v>
      </c>
      <c r="Q38" s="15">
        <v>0</v>
      </c>
      <c r="R38" s="15">
        <v>0</v>
      </c>
    </row>
    <row r="39" spans="1:18" ht="15">
      <c r="A39" s="15" t="str">
        <f>"021203"</f>
        <v>021203</v>
      </c>
      <c r="B39" s="15" t="s">
        <v>34</v>
      </c>
      <c r="C39" s="15">
        <v>17229</v>
      </c>
      <c r="D39" s="15">
        <v>14197</v>
      </c>
      <c r="E39" s="15">
        <v>14108</v>
      </c>
      <c r="F39" s="15">
        <v>89</v>
      </c>
      <c r="G39" s="15">
        <v>88</v>
      </c>
      <c r="H39" s="15">
        <v>1</v>
      </c>
      <c r="I39" s="15">
        <v>52</v>
      </c>
      <c r="J39" s="15">
        <v>4</v>
      </c>
      <c r="K39" s="15">
        <v>32</v>
      </c>
      <c r="L39" s="15">
        <v>1</v>
      </c>
      <c r="M39" s="15">
        <v>136</v>
      </c>
      <c r="N39" s="15">
        <v>39</v>
      </c>
      <c r="O39" s="15">
        <v>65</v>
      </c>
      <c r="P39" s="15">
        <v>32</v>
      </c>
      <c r="Q39" s="15">
        <v>0</v>
      </c>
      <c r="R39" s="15">
        <v>0</v>
      </c>
    </row>
    <row r="40" spans="1:18" ht="15">
      <c r="A40" s="15" t="str">
        <f>"021204"</f>
        <v>021204</v>
      </c>
      <c r="B40" s="15" t="s">
        <v>35</v>
      </c>
      <c r="C40" s="15">
        <v>8501</v>
      </c>
      <c r="D40" s="15">
        <v>7109</v>
      </c>
      <c r="E40" s="15">
        <v>7057</v>
      </c>
      <c r="F40" s="15">
        <v>52</v>
      </c>
      <c r="G40" s="15">
        <v>49</v>
      </c>
      <c r="H40" s="15">
        <v>3</v>
      </c>
      <c r="I40" s="15">
        <v>42</v>
      </c>
      <c r="J40" s="15">
        <v>1</v>
      </c>
      <c r="K40" s="15">
        <v>6</v>
      </c>
      <c r="L40" s="15">
        <v>3</v>
      </c>
      <c r="M40" s="15">
        <v>46</v>
      </c>
      <c r="N40" s="15">
        <v>18</v>
      </c>
      <c r="O40" s="15">
        <v>22</v>
      </c>
      <c r="P40" s="15">
        <v>6</v>
      </c>
      <c r="Q40" s="15">
        <v>0</v>
      </c>
      <c r="R40" s="15">
        <v>0</v>
      </c>
    </row>
    <row r="41" spans="1:18" ht="15">
      <c r="A41" s="15" t="str">
        <f>"021205"</f>
        <v>021205</v>
      </c>
      <c r="B41" s="15" t="s">
        <v>36</v>
      </c>
      <c r="C41" s="15">
        <v>4272</v>
      </c>
      <c r="D41" s="15">
        <v>3590</v>
      </c>
      <c r="E41" s="15">
        <v>3514</v>
      </c>
      <c r="F41" s="15">
        <v>76</v>
      </c>
      <c r="G41" s="15">
        <v>74</v>
      </c>
      <c r="H41" s="15">
        <v>2</v>
      </c>
      <c r="I41" s="15">
        <v>54</v>
      </c>
      <c r="J41" s="15">
        <v>5</v>
      </c>
      <c r="K41" s="15">
        <v>15</v>
      </c>
      <c r="L41" s="15">
        <v>2</v>
      </c>
      <c r="M41" s="15">
        <v>66</v>
      </c>
      <c r="N41" s="15">
        <v>29</v>
      </c>
      <c r="O41" s="15">
        <v>22</v>
      </c>
      <c r="P41" s="15">
        <v>15</v>
      </c>
      <c r="Q41" s="15">
        <v>0</v>
      </c>
      <c r="R41" s="15">
        <v>0</v>
      </c>
    </row>
    <row r="42" spans="1:18" ht="15">
      <c r="A42" s="16" t="s">
        <v>37</v>
      </c>
      <c r="B42" s="16"/>
      <c r="C42" s="16">
        <v>89658</v>
      </c>
      <c r="D42" s="16">
        <v>74422</v>
      </c>
      <c r="E42" s="16">
        <v>73745</v>
      </c>
      <c r="F42" s="16">
        <v>677</v>
      </c>
      <c r="G42" s="16">
        <v>674</v>
      </c>
      <c r="H42" s="16">
        <v>3</v>
      </c>
      <c r="I42" s="16">
        <v>392</v>
      </c>
      <c r="J42" s="16">
        <v>50</v>
      </c>
      <c r="K42" s="16">
        <v>232</v>
      </c>
      <c r="L42" s="16">
        <v>3</v>
      </c>
      <c r="M42" s="16">
        <v>862</v>
      </c>
      <c r="N42" s="16">
        <v>207</v>
      </c>
      <c r="O42" s="16">
        <v>423</v>
      </c>
      <c r="P42" s="16">
        <v>232</v>
      </c>
      <c r="Q42" s="16">
        <v>0</v>
      </c>
      <c r="R42" s="16">
        <v>0</v>
      </c>
    </row>
    <row r="43" spans="1:18" ht="15">
      <c r="A43" s="15" t="str">
        <f>"022501"</f>
        <v>022501</v>
      </c>
      <c r="B43" s="15" t="s">
        <v>38</v>
      </c>
      <c r="C43" s="15">
        <v>4184</v>
      </c>
      <c r="D43" s="15">
        <v>3456</v>
      </c>
      <c r="E43" s="15">
        <v>3439</v>
      </c>
      <c r="F43" s="15">
        <v>17</v>
      </c>
      <c r="G43" s="15">
        <v>17</v>
      </c>
      <c r="H43" s="15">
        <v>0</v>
      </c>
      <c r="I43" s="15">
        <v>13</v>
      </c>
      <c r="J43" s="15">
        <v>0</v>
      </c>
      <c r="K43" s="15">
        <v>4</v>
      </c>
      <c r="L43" s="15">
        <v>0</v>
      </c>
      <c r="M43" s="15">
        <v>27</v>
      </c>
      <c r="N43" s="15">
        <v>6</v>
      </c>
      <c r="O43" s="15">
        <v>17</v>
      </c>
      <c r="P43" s="15">
        <v>4</v>
      </c>
      <c r="Q43" s="15">
        <v>0</v>
      </c>
      <c r="R43" s="15">
        <v>0</v>
      </c>
    </row>
    <row r="44" spans="1:18" ht="15">
      <c r="A44" s="15" t="str">
        <f>"022502"</f>
        <v>022502</v>
      </c>
      <c r="B44" s="15" t="s">
        <v>39</v>
      </c>
      <c r="C44" s="15">
        <v>30237</v>
      </c>
      <c r="D44" s="15">
        <v>25812</v>
      </c>
      <c r="E44" s="15">
        <v>25606</v>
      </c>
      <c r="F44" s="15">
        <v>206</v>
      </c>
      <c r="G44" s="15">
        <v>205</v>
      </c>
      <c r="H44" s="15">
        <v>1</v>
      </c>
      <c r="I44" s="15">
        <v>106</v>
      </c>
      <c r="J44" s="15">
        <v>28</v>
      </c>
      <c r="K44" s="15">
        <v>71</v>
      </c>
      <c r="L44" s="15">
        <v>1</v>
      </c>
      <c r="M44" s="15">
        <v>337</v>
      </c>
      <c r="N44" s="15">
        <v>87</v>
      </c>
      <c r="O44" s="15">
        <v>179</v>
      </c>
      <c r="P44" s="15">
        <v>71</v>
      </c>
      <c r="Q44" s="15">
        <v>0</v>
      </c>
      <c r="R44" s="15">
        <v>0</v>
      </c>
    </row>
    <row r="45" spans="1:18" ht="15">
      <c r="A45" s="15" t="str">
        <f>"022503"</f>
        <v>022503</v>
      </c>
      <c r="B45" s="15" t="s">
        <v>40</v>
      </c>
      <c r="C45" s="15">
        <v>23461</v>
      </c>
      <c r="D45" s="15">
        <v>19199</v>
      </c>
      <c r="E45" s="15">
        <v>19028</v>
      </c>
      <c r="F45" s="15">
        <v>171</v>
      </c>
      <c r="G45" s="15">
        <v>171</v>
      </c>
      <c r="H45" s="15">
        <v>0</v>
      </c>
      <c r="I45" s="15">
        <v>67</v>
      </c>
      <c r="J45" s="15">
        <v>14</v>
      </c>
      <c r="K45" s="15">
        <v>90</v>
      </c>
      <c r="L45" s="15">
        <v>0</v>
      </c>
      <c r="M45" s="15">
        <v>224</v>
      </c>
      <c r="N45" s="15">
        <v>58</v>
      </c>
      <c r="O45" s="15">
        <v>76</v>
      </c>
      <c r="P45" s="15">
        <v>90</v>
      </c>
      <c r="Q45" s="15">
        <v>0</v>
      </c>
      <c r="R45" s="15">
        <v>0</v>
      </c>
    </row>
    <row r="46" spans="1:18" ht="15">
      <c r="A46" s="15" t="str">
        <f>"022504"</f>
        <v>022504</v>
      </c>
      <c r="B46" s="15" t="s">
        <v>41</v>
      </c>
      <c r="C46" s="15">
        <v>8960</v>
      </c>
      <c r="D46" s="15">
        <v>7347</v>
      </c>
      <c r="E46" s="15">
        <v>7300</v>
      </c>
      <c r="F46" s="15">
        <v>47</v>
      </c>
      <c r="G46" s="15">
        <v>47</v>
      </c>
      <c r="H46" s="15">
        <v>0</v>
      </c>
      <c r="I46" s="15">
        <v>20</v>
      </c>
      <c r="J46" s="15">
        <v>1</v>
      </c>
      <c r="K46" s="15">
        <v>26</v>
      </c>
      <c r="L46" s="15">
        <v>0</v>
      </c>
      <c r="M46" s="15">
        <v>85</v>
      </c>
      <c r="N46" s="15">
        <v>24</v>
      </c>
      <c r="O46" s="15">
        <v>35</v>
      </c>
      <c r="P46" s="15">
        <v>26</v>
      </c>
      <c r="Q46" s="15">
        <v>0</v>
      </c>
      <c r="R46" s="15">
        <v>0</v>
      </c>
    </row>
    <row r="47" spans="1:18" ht="15">
      <c r="A47" s="15" t="str">
        <f>"022505"</f>
        <v>022505</v>
      </c>
      <c r="B47" s="15" t="s">
        <v>42</v>
      </c>
      <c r="C47" s="15">
        <v>6113</v>
      </c>
      <c r="D47" s="15">
        <v>4908</v>
      </c>
      <c r="E47" s="15">
        <v>4830</v>
      </c>
      <c r="F47" s="15">
        <v>78</v>
      </c>
      <c r="G47" s="15">
        <v>78</v>
      </c>
      <c r="H47" s="15">
        <v>0</v>
      </c>
      <c r="I47" s="15">
        <v>66</v>
      </c>
      <c r="J47" s="15">
        <v>0</v>
      </c>
      <c r="K47" s="15">
        <v>12</v>
      </c>
      <c r="L47" s="15">
        <v>0</v>
      </c>
      <c r="M47" s="15">
        <v>46</v>
      </c>
      <c r="N47" s="15">
        <v>7</v>
      </c>
      <c r="O47" s="15">
        <v>27</v>
      </c>
      <c r="P47" s="15">
        <v>12</v>
      </c>
      <c r="Q47" s="15">
        <v>0</v>
      </c>
      <c r="R47" s="15">
        <v>0</v>
      </c>
    </row>
    <row r="48" spans="1:18" ht="15">
      <c r="A48" s="15" t="str">
        <f>"022506"</f>
        <v>022506</v>
      </c>
      <c r="B48" s="15" t="s">
        <v>43</v>
      </c>
      <c r="C48" s="15">
        <v>8414</v>
      </c>
      <c r="D48" s="15">
        <v>6949</v>
      </c>
      <c r="E48" s="15">
        <v>6907</v>
      </c>
      <c r="F48" s="15">
        <v>42</v>
      </c>
      <c r="G48" s="15">
        <v>42</v>
      </c>
      <c r="H48" s="15">
        <v>0</v>
      </c>
      <c r="I48" s="15">
        <v>26</v>
      </c>
      <c r="J48" s="15">
        <v>2</v>
      </c>
      <c r="K48" s="15">
        <v>14</v>
      </c>
      <c r="L48" s="15">
        <v>0</v>
      </c>
      <c r="M48" s="15">
        <v>58</v>
      </c>
      <c r="N48" s="15">
        <v>13</v>
      </c>
      <c r="O48" s="15">
        <v>31</v>
      </c>
      <c r="P48" s="15">
        <v>14</v>
      </c>
      <c r="Q48" s="15">
        <v>0</v>
      </c>
      <c r="R48" s="15">
        <v>0</v>
      </c>
    </row>
    <row r="49" spans="1:18" ht="15">
      <c r="A49" s="15" t="str">
        <f>"022507"</f>
        <v>022507</v>
      </c>
      <c r="B49" s="15" t="s">
        <v>44</v>
      </c>
      <c r="C49" s="15">
        <v>8289</v>
      </c>
      <c r="D49" s="15">
        <v>6751</v>
      </c>
      <c r="E49" s="15">
        <v>6635</v>
      </c>
      <c r="F49" s="15">
        <v>116</v>
      </c>
      <c r="G49" s="15">
        <v>114</v>
      </c>
      <c r="H49" s="15">
        <v>2</v>
      </c>
      <c r="I49" s="15">
        <v>94</v>
      </c>
      <c r="J49" s="15">
        <v>5</v>
      </c>
      <c r="K49" s="15">
        <v>15</v>
      </c>
      <c r="L49" s="15">
        <v>2</v>
      </c>
      <c r="M49" s="15">
        <v>85</v>
      </c>
      <c r="N49" s="15">
        <v>12</v>
      </c>
      <c r="O49" s="15">
        <v>58</v>
      </c>
      <c r="P49" s="15">
        <v>15</v>
      </c>
      <c r="Q49" s="15">
        <v>0</v>
      </c>
      <c r="R49" s="15">
        <v>0</v>
      </c>
    </row>
    <row r="50" spans="1:18" ht="15.75" thickBot="1">
      <c r="A50" s="17" t="str">
        <f>"026101"</f>
        <v>026101</v>
      </c>
      <c r="B50" s="17" t="s">
        <v>45</v>
      </c>
      <c r="C50" s="17">
        <v>76405</v>
      </c>
      <c r="D50" s="17">
        <v>65120</v>
      </c>
      <c r="E50" s="17">
        <v>64647</v>
      </c>
      <c r="F50" s="17">
        <v>473</v>
      </c>
      <c r="G50" s="17">
        <v>471</v>
      </c>
      <c r="H50" s="17">
        <v>2</v>
      </c>
      <c r="I50" s="17">
        <v>249</v>
      </c>
      <c r="J50" s="17">
        <v>60</v>
      </c>
      <c r="K50" s="17">
        <v>162</v>
      </c>
      <c r="L50" s="17">
        <v>2</v>
      </c>
      <c r="M50" s="17">
        <v>981</v>
      </c>
      <c r="N50" s="17">
        <v>208</v>
      </c>
      <c r="O50" s="17">
        <v>611</v>
      </c>
      <c r="P50" s="17">
        <v>162</v>
      </c>
      <c r="Q50" s="17">
        <v>0</v>
      </c>
      <c r="R50" s="17">
        <v>0</v>
      </c>
    </row>
    <row r="51" spans="1:18" ht="15.75" thickBot="1">
      <c r="A51" s="18" t="s">
        <v>46</v>
      </c>
      <c r="B51" s="18"/>
      <c r="C51" s="18">
        <v>458936</v>
      </c>
      <c r="D51" s="18">
        <v>381511</v>
      </c>
      <c r="E51" s="18">
        <v>378137</v>
      </c>
      <c r="F51" s="18">
        <v>3374</v>
      </c>
      <c r="G51" s="18">
        <v>3345</v>
      </c>
      <c r="H51" s="18">
        <v>29</v>
      </c>
      <c r="I51" s="18">
        <v>2422</v>
      </c>
      <c r="J51" s="18">
        <v>212</v>
      </c>
      <c r="K51" s="18">
        <v>711</v>
      </c>
      <c r="L51" s="18">
        <v>29</v>
      </c>
      <c r="M51" s="18">
        <v>4366</v>
      </c>
      <c r="N51" s="18">
        <v>1350</v>
      </c>
      <c r="O51" s="18">
        <v>2305</v>
      </c>
      <c r="P51" s="18">
        <v>711</v>
      </c>
      <c r="Q51" s="18">
        <v>0</v>
      </c>
      <c r="R51" s="1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Agata</cp:lastModifiedBy>
  <dcterms:created xsi:type="dcterms:W3CDTF">2016-07-11T10:43:41Z</dcterms:created>
  <dcterms:modified xsi:type="dcterms:W3CDTF">2016-07-18T10:11:58Z</dcterms:modified>
  <cp:category/>
  <cp:version/>
  <cp:contentType/>
  <cp:contentStatus/>
</cp:coreProperties>
</file>